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rnard\fileserver\docshare\lsimons\Documents\Transparency\"/>
    </mc:Choice>
  </mc:AlternateContent>
  <xr:revisionPtr revIDLastSave="0" documentId="13_ncr:1_{931936C9-1A93-4F58-B021-6D059D0FDDE1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13" i="1" l="1"/>
  <c r="H14" i="1"/>
  <c r="H15" i="1"/>
  <c r="H16" i="1"/>
  <c r="D16" i="1"/>
  <c r="C16" i="1"/>
  <c r="B16" i="1"/>
  <c r="C17" i="1" l="1"/>
  <c r="D17" i="1"/>
  <c r="E17" i="1"/>
  <c r="F17" i="1"/>
  <c r="G17" i="1"/>
  <c r="B17" i="1"/>
  <c r="H6" i="1"/>
  <c r="H7" i="1"/>
  <c r="H8" i="1"/>
  <c r="H9" i="1"/>
  <c r="H10" i="1"/>
  <c r="H11" i="1"/>
  <c r="H12" i="1"/>
  <c r="H5" i="1"/>
  <c r="H17" i="1" l="1"/>
  <c r="D15" i="1"/>
  <c r="C15" i="1"/>
  <c r="B15" i="1"/>
  <c r="G14" i="1"/>
  <c r="E13" i="1"/>
  <c r="D13" i="1"/>
  <c r="C13" i="1"/>
  <c r="B13" i="1"/>
</calcChain>
</file>

<file path=xl/sharedStrings.xml><?xml version="1.0" encoding="utf-8"?>
<sst xmlns="http://schemas.openxmlformats.org/spreadsheetml/2006/main" count="22" uniqueCount="22">
  <si>
    <t>GROSS</t>
  </si>
  <si>
    <t>NET-PAY</t>
  </si>
  <si>
    <t>EFTPS</t>
  </si>
  <si>
    <t>TRS</t>
  </si>
  <si>
    <t>ORP</t>
  </si>
  <si>
    <t>ERS</t>
  </si>
  <si>
    <t>Total</t>
  </si>
  <si>
    <t>09 2020</t>
  </si>
  <si>
    <t>10 2020</t>
  </si>
  <si>
    <t>11 2020</t>
  </si>
  <si>
    <t>12 2020</t>
  </si>
  <si>
    <t>01 2021</t>
  </si>
  <si>
    <t>02 2021</t>
  </si>
  <si>
    <t>03 2021</t>
  </si>
  <si>
    <t>04 2021</t>
  </si>
  <si>
    <t>05 2021</t>
  </si>
  <si>
    <t>06 2021</t>
  </si>
  <si>
    <t>07 2021</t>
  </si>
  <si>
    <t>08 2021</t>
  </si>
  <si>
    <t>WEATHERFORD COLLEGE</t>
  </si>
  <si>
    <t>PAY PERIOD</t>
  </si>
  <si>
    <t>PAYROLL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</si>
</sst>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0" xfId="0" applyBorder="1" applyAlignment="1">
      <alignment horizontal="center"/>
    </xf>
    <xf numFmtId="43" fontId="0" fillId="0" borderId="10" xfId="0" applyNumberFormat="1" applyBorder="1" applyAlignment="1">
      <alignment horizontal="center"/>
    </xf>
    <xf numFmtId="0" fontId="15" fillId="0" borderId="0" xfId="0" applyFont="1"/>
    <xf numFmtId="0" fontId="0" fillId="0" borderId="0" xfId="0"/>
    <xf numFmtId="0" fontId="0" fillId="0" borderId="11" xfId="0" applyBorder="1"/>
    <xf numFmtId="43" fontId="0" fillId="0" borderId="11" xfId="0" applyNumberFormat="1" applyBorder="1"/>
    <xf numFmtId="0" fontId="0" fillId="0" borderId="0" xfId="0" applyBorder="1"/>
    <xf numFmtId="43" fontId="0" fillId="0" borderId="0" xfId="0" applyNumberFormat="1" applyBorder="1"/>
    <xf numFmtId="17" fontId="0" fillId="0" borderId="0" xfId="0" applyNumberFormat="1"/>
    <xf numFmtId="0" fontId="0" fillId="0" borderId="0" xfId="0" applyFill="1" applyBorder="1"/>
    <xf numFmtId="4" fontId="0" fillId="0" borderId="0" xfId="0" applyNumberFormat="1"/>
  </cellXfs>
  <cellStyles count="42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te" xfId="14" builtinId="10" customBuiltin="1"/>
    <cellStyle name="Output" xfId="9" builtinId="21" customBuiltin="1"/>
    <cellStyle name="Title 2" xfId="41" xr:uid="{00000000-0005-0000-0000-000027000000}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H17" sqref="H17"/>
    </sheetView>
  </sheetViews>
  <sheetFormatPr defaultRowHeight="15" x14ac:dyDescent="0.25"/>
  <cols>
    <col min="1" max="1" width="10.42578125" customWidth="1"/>
    <col min="2" max="3" width="14.28515625" bestFit="1" customWidth="1"/>
    <col min="4" max="7" width="13.28515625" bestFit="1" customWidth="1"/>
    <col min="8" max="8" width="14.28515625" bestFit="1" customWidth="1"/>
    <col min="9" max="9" width="13.28515625" bestFit="1" customWidth="1"/>
  </cols>
  <sheetData>
    <row r="1" spans="1:8" s="4" customFormat="1" x14ac:dyDescent="0.25">
      <c r="A1" s="3" t="s">
        <v>19</v>
      </c>
    </row>
    <row r="2" spans="1:8" s="4" customFormat="1" x14ac:dyDescent="0.25">
      <c r="A2" s="3" t="s">
        <v>21</v>
      </c>
    </row>
    <row r="3" spans="1:8" s="4" customFormat="1" x14ac:dyDescent="0.25"/>
    <row r="4" spans="1:8" s="4" customFormat="1" x14ac:dyDescent="0.25">
      <c r="A4" s="1" t="s">
        <v>20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8" x14ac:dyDescent="0.25">
      <c r="A5" s="4" t="s">
        <v>7</v>
      </c>
      <c r="B5" s="11">
        <v>1729615.42</v>
      </c>
      <c r="C5" s="11">
        <v>1316029.02</v>
      </c>
      <c r="D5" s="11">
        <v>213441.02</v>
      </c>
      <c r="E5" s="11">
        <v>126261.78</v>
      </c>
      <c r="F5" s="11">
        <v>96889.39</v>
      </c>
      <c r="G5" s="11">
        <v>263349.40000000002</v>
      </c>
      <c r="H5" s="11">
        <f>SUM(C5:G5)</f>
        <v>2015970.6099999999</v>
      </c>
    </row>
    <row r="6" spans="1:8" x14ac:dyDescent="0.25">
      <c r="A6" s="7" t="s">
        <v>8</v>
      </c>
      <c r="B6" s="11">
        <v>1781785.39</v>
      </c>
      <c r="C6" s="11">
        <v>1356474.85</v>
      </c>
      <c r="D6" s="11">
        <v>223565.11</v>
      </c>
      <c r="E6" s="11">
        <v>127101.89</v>
      </c>
      <c r="F6" s="11">
        <v>97285.86</v>
      </c>
      <c r="G6" s="11">
        <v>269246.94</v>
      </c>
      <c r="H6" s="11">
        <f t="shared" ref="H6:H16" si="0">SUM(C6:G6)</f>
        <v>2073674.65</v>
      </c>
    </row>
    <row r="7" spans="1:8" x14ac:dyDescent="0.25">
      <c r="A7" s="7" t="s">
        <v>9</v>
      </c>
      <c r="B7" s="11">
        <v>1774121.14</v>
      </c>
      <c r="C7" s="11">
        <v>1349654.44</v>
      </c>
      <c r="D7" s="11">
        <v>223291.56</v>
      </c>
      <c r="E7" s="11">
        <v>125762.61</v>
      </c>
      <c r="F7" s="11">
        <v>97282.79</v>
      </c>
      <c r="G7" s="11">
        <v>252202.44</v>
      </c>
      <c r="H7" s="11">
        <f t="shared" si="0"/>
        <v>2048193.84</v>
      </c>
    </row>
    <row r="8" spans="1:8" x14ac:dyDescent="0.25">
      <c r="A8" s="9" t="s">
        <v>10</v>
      </c>
      <c r="B8" s="11">
        <v>2998802.61</v>
      </c>
      <c r="C8" s="11">
        <v>2277601.5299999998</v>
      </c>
      <c r="D8" s="11">
        <v>431150.95</v>
      </c>
      <c r="E8" s="11">
        <v>195200.81</v>
      </c>
      <c r="F8" s="11">
        <v>148900.29999999999</v>
      </c>
      <c r="G8" s="11">
        <v>266577.52</v>
      </c>
      <c r="H8" s="11">
        <f t="shared" si="0"/>
        <v>3319431.11</v>
      </c>
    </row>
    <row r="9" spans="1:8" x14ac:dyDescent="0.25">
      <c r="A9" s="7" t="s">
        <v>11</v>
      </c>
      <c r="B9" s="11">
        <v>1561623.59</v>
      </c>
      <c r="C9" s="11">
        <v>1167032.53</v>
      </c>
      <c r="D9" s="11">
        <v>196423.74</v>
      </c>
      <c r="E9" s="11">
        <v>117550.26</v>
      </c>
      <c r="F9" s="11">
        <v>90507.23</v>
      </c>
      <c r="G9" s="11">
        <v>251562.5</v>
      </c>
      <c r="H9" s="11">
        <f t="shared" si="0"/>
        <v>1823076.26</v>
      </c>
    </row>
    <row r="10" spans="1:8" x14ac:dyDescent="0.25">
      <c r="A10" s="10" t="s">
        <v>12</v>
      </c>
      <c r="B10" s="11">
        <v>1740489.06</v>
      </c>
      <c r="C10" s="11">
        <v>1325223.26</v>
      </c>
      <c r="D10" s="11">
        <v>222639.49</v>
      </c>
      <c r="E10" s="11">
        <v>119382.72</v>
      </c>
      <c r="F10" s="11">
        <v>94652.27</v>
      </c>
      <c r="G10" s="11">
        <v>254990.56</v>
      </c>
      <c r="H10" s="11">
        <f t="shared" si="0"/>
        <v>2016888.3</v>
      </c>
    </row>
    <row r="11" spans="1:8" x14ac:dyDescent="0.25">
      <c r="A11" s="10" t="s">
        <v>13</v>
      </c>
      <c r="B11" s="11">
        <v>1688145.57</v>
      </c>
      <c r="C11" s="11">
        <v>1286011.46</v>
      </c>
      <c r="D11" s="11">
        <v>209029.81</v>
      </c>
      <c r="E11" s="11">
        <v>119313.1</v>
      </c>
      <c r="F11" s="11">
        <v>99274.17</v>
      </c>
      <c r="G11" s="11">
        <v>252474.34</v>
      </c>
      <c r="H11" s="11">
        <f t="shared" si="0"/>
        <v>1966102.8800000001</v>
      </c>
    </row>
    <row r="12" spans="1:8" x14ac:dyDescent="0.25">
      <c r="A12" s="10" t="s">
        <v>14</v>
      </c>
      <c r="B12" s="11">
        <v>1750008</v>
      </c>
      <c r="C12" s="11">
        <v>1330367.6000000001</v>
      </c>
      <c r="D12" s="11">
        <v>219940.17</v>
      </c>
      <c r="E12" s="11">
        <v>121434.25</v>
      </c>
      <c r="F12" s="11">
        <v>102376.32000000001</v>
      </c>
      <c r="G12" s="11">
        <v>253019.67</v>
      </c>
      <c r="H12" s="11">
        <f t="shared" si="0"/>
        <v>2027138.01</v>
      </c>
    </row>
    <row r="13" spans="1:8" x14ac:dyDescent="0.25">
      <c r="A13" s="10" t="s">
        <v>15</v>
      </c>
      <c r="B13" s="8">
        <f>990442.76+857285.97</f>
        <v>1847728.73</v>
      </c>
      <c r="C13" s="8">
        <f>653005.76+734873.68</f>
        <v>1387879.44</v>
      </c>
      <c r="D13" s="8">
        <f>107453.25+149537.29</f>
        <v>256990.54</v>
      </c>
      <c r="E13" s="8">
        <f>168.94+168.94+168.95+120786.16</f>
        <v>121292.99</v>
      </c>
      <c r="F13" s="8">
        <v>112626.44</v>
      </c>
      <c r="G13" s="8">
        <v>255027.35</v>
      </c>
      <c r="H13" s="11">
        <f t="shared" si="0"/>
        <v>2133816.7599999998</v>
      </c>
    </row>
    <row r="14" spans="1:8" x14ac:dyDescent="0.25">
      <c r="A14" s="10" t="s">
        <v>16</v>
      </c>
      <c r="B14" s="8">
        <v>1647376.87</v>
      </c>
      <c r="C14" s="8">
        <v>1233081.1599999999</v>
      </c>
      <c r="D14" s="8">
        <v>223541.01</v>
      </c>
      <c r="E14" s="8">
        <v>112366.2</v>
      </c>
      <c r="F14" s="8">
        <v>90994.55</v>
      </c>
      <c r="G14" s="8">
        <f>251613.95+90</f>
        <v>251703.95</v>
      </c>
      <c r="H14" s="11">
        <f t="shared" si="0"/>
        <v>1911686.8699999999</v>
      </c>
    </row>
    <row r="15" spans="1:8" x14ac:dyDescent="0.25">
      <c r="A15" s="10" t="s">
        <v>17</v>
      </c>
      <c r="B15" s="8">
        <f>759531.53+828473.06+855270.67</f>
        <v>2443275.2600000002</v>
      </c>
      <c r="C15" s="8">
        <f>569999.58+624472.57+643029.91</f>
        <v>1837502.06</v>
      </c>
      <c r="D15" s="8">
        <f>95755.42+106811.94+121199.67</f>
        <v>323767.02999999997</v>
      </c>
      <c r="E15" s="8">
        <v>167807.84</v>
      </c>
      <c r="F15" s="8">
        <v>137801.88</v>
      </c>
      <c r="G15" s="8">
        <v>245653.18</v>
      </c>
      <c r="H15" s="11">
        <f t="shared" si="0"/>
        <v>2712531.9899999998</v>
      </c>
    </row>
    <row r="16" spans="1:8" x14ac:dyDescent="0.25">
      <c r="A16" s="9" t="s">
        <v>18</v>
      </c>
      <c r="B16" s="8">
        <f>770474.03+729554.03</f>
        <v>1500028.06</v>
      </c>
      <c r="C16" s="8">
        <f>582107.02+547913.97</f>
        <v>1130020.99</v>
      </c>
      <c r="D16" s="8">
        <f>97178.92+86989.31</f>
        <v>184168.22999999998</v>
      </c>
      <c r="E16" s="8">
        <v>107698.59</v>
      </c>
      <c r="F16" s="8">
        <v>90670.17</v>
      </c>
      <c r="G16" s="8">
        <v>251216.27</v>
      </c>
      <c r="H16" s="11">
        <f t="shared" si="0"/>
        <v>1763774.25</v>
      </c>
    </row>
    <row r="17" spans="1:8" ht="15.75" thickBot="1" x14ac:dyDescent="0.3">
      <c r="A17" s="5"/>
      <c r="B17" s="6">
        <f>SUM(B5:B16)</f>
        <v>22462999.699999999</v>
      </c>
      <c r="C17" s="6">
        <f t="shared" ref="C17:G17" si="1">SUM(C5:C16)</f>
        <v>16996878.34</v>
      </c>
      <c r="D17" s="6">
        <f t="shared" si="1"/>
        <v>2927948.6599999992</v>
      </c>
      <c r="E17" s="6">
        <f t="shared" si="1"/>
        <v>1561173.04</v>
      </c>
      <c r="F17" s="6">
        <f t="shared" si="1"/>
        <v>1259261.3700000001</v>
      </c>
      <c r="G17" s="6">
        <f t="shared" si="1"/>
        <v>3067024.1200000006</v>
      </c>
      <c r="H17" s="6">
        <f>SUM(H5:H16)</f>
        <v>25812285.530000001</v>
      </c>
    </row>
    <row r="18" spans="1:8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Weatherford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Simons, Lisa</dc:creator>
  <cp:lastModifiedBy>Simons, Lisa</cp:lastModifiedBy>
  <dcterms:created xsi:type="dcterms:W3CDTF">2020-10-30T16:12:14Z</dcterms:created>
  <dcterms:modified xsi:type="dcterms:W3CDTF">2021-11-03T19:38:47Z</dcterms:modified>
</cp:coreProperties>
</file>